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<sst xmlns="http://schemas.openxmlformats.org/spreadsheetml/2006/main" count="280" uniqueCount="212">
  <si>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</si>
  <si>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</si>
  <si>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</si>
  <si>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</si>
  <si>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</si>
  <si>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</si>
  <si>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</si>
  <si>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</si>
  <si>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</si>
  <si>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</si>
  <si>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</si>
  <si>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</si>
  <si>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</si>
  <si>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</si>
  <si>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</si>
  <si>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</si>
  <si>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</si>
  <si>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</si>
  <si>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</si>
  <si>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</si>
  <si>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</si>
  <si>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</si>
  <si>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</si>
  <si>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</si>
  <si>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</si>
  <si>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</si>
  <si>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</si>
  <si>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</si>
  <si>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</si>
  <si>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</si>
  <si>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</si>
  <si>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</si>
  <si>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</si>
  <si>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</si>
  <si>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</si>
  <si>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</si>
  <si>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</si>
  <si>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</si>
  <si>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</si>
  <si>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</si>
  <si>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</si>
  <si>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</si>
  <si>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</si>
  <si>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</si>
  <si>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</si>
  <si>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</si>
  <si>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</si>
  <si>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</si>
  <si>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</si>
  <si>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</si>
  <si>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</si>
  <si>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</si>
  <si>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</si>
  <si>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</si>
  <si>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</si>
  <si>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</si>
  <si>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</si>
  <si>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</si>
  <si>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</si>
  <si>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</si>
  <si>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</si>
  <si>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</si>
  <si>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</si>
  <si>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</si>
  <si>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</si>
  <si>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</si>
  <si>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</si>
  <si>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</si>
  <si>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</si>
  <si>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</si>
  <si>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</si>
  <si>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</si>
  <si>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</si>
  <si>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</si>
  <si>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</si>
  <si>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</si>
  <si>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</si>
  <si>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</si>
  <si>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</si>
  <si>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</si>
  <si>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</si>
  <si>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</si>
  <si>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</si>
  <si>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</si>
  <si>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</si>
  <si>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</si>
  <si>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</si>
  <si>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</si>
  <si>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</si>
  <si>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</si>
  <si>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</si>
  <si>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</si>
  <si>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</si>
  <si>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</si>
  <si>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</si>
  <si>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</si>
  <si>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</si>
  <si>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</si>
  <si>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</si>
  <si>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</si>
  <si>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</si>
  <si>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</si>
  <si>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</si>
  <si>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</si>
  <si>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</si>
  <si>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</si>
  <si>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</si>
  <si>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</si>
  <si>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</si>
  <si>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</si>
  <si>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</si>
  <si>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</si>
  <si>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</si>
  <si>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</si>
  <si>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</si>
  <si>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</si>
  <si>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</si>
  <si>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</si>
  <si>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</si>
  <si>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</si>
  <si>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</si>
  <si>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</si>
  <si>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</si>
  <si>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</si>
  <si>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</si>
  <si>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</si>
  <si>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</si>
  <si>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</si>
  <si>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</si>
  <si>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</si>
  <si>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</si>
  <si>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</si>
  <si>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</si>
  <si>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</si>
  <si>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</si>
  <si>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</si>
  <si>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</si>
  <si>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</si>
  <si>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</si>
  <si>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</si>
  <si>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</si>
  <si>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</si>
  <si>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</si>
  <si>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</si>
  <si>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</si>
  <si>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</si>
  <si>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</si>
  <si>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</si>
  <si>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</si>
  <si>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</si>
  <si>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</si>
  <si>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</si>
  <si>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</si>
  <si>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</si>
  <si>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</si>
  <si>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</si>
  <si>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</si>
  <si>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</si>
  <si>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</si>
  <si>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</si>
  <si>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</si>
  <si>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</si>
  <si>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</si>
  <si>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</si>
  <si>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</si>
  <si>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</si>
  <si>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</si>
  <si>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</si>
  <si>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</si>
  <si>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</si>
  <si>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</si>
  <si>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</si>
  <si>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</si>
  <si>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</si>
  <si>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</si>
  <si>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</si>
  <si>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</si>
  <si>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</si>
  <si>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</si>
  <si>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</si>
  <si>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</si>
  <si>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</si>
  <si>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</si>
  <si>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</si>
  <si>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</si>
  <si>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</si>
  <si>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</si>
  <si>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</si>
  <si>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</si>
  <si>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</si>
  <si>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</si>
  <si>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</si>
  <si>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</si>
  <si>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</si>
  <si>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</si>
  <si>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</si>
  <si>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</si>
  <si>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</si>
  <si>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</si>
  <si>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</si>
  <si>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</si>
  <si>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</si>
  <si>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Котовський міськрайонний суд Одеської області</t>
  </si>
  <si>
    <t>66302. м. Подільськ. пров. Спортивний. 1а</t>
  </si>
  <si>
    <t>Доручення судів України / іноземних судів</t>
  </si>
  <si>
    <t xml:space="preserve">Розглянуто справ судом присяжних </t>
  </si>
  <si>
    <t>О.О. Івінський</t>
  </si>
  <si>
    <t>Е.О. Шедловська</t>
  </si>
  <si>
    <t>(04862) 4-22-12</t>
  </si>
  <si>
    <t>(04862) 2-49-58</t>
  </si>
  <si>
    <t>inbox@kt.od.court.gov.ua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</si>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</sst>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&amp;LACEB5FC0&amp;C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342</v>
      </c>
      <c r="F6" s="90">
        <v>106</v>
      </c>
      <c r="G6" s="90">
        <v>2</v>
      </c>
      <c r="H6" s="90">
        <v>59</v>
      </c>
      <c r="I6" s="90" t="s">
        <v>172</v>
      </c>
      <c r="J6" s="90">
        <v>283</v>
      </c>
      <c r="K6" s="91">
        <v>129</v>
      </c>
      <c r="L6" s="101">
        <f>E6-F6</f>
        <v>236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368</v>
      </c>
      <c r="F7" s="90">
        <v>324</v>
      </c>
      <c r="G7" s="90"/>
      <c r="H7" s="90">
        <v>314</v>
      </c>
      <c r="I7" s="90">
        <v>267</v>
      </c>
      <c r="J7" s="90">
        <v>54</v>
      </c>
      <c r="K7" s="91"/>
      <c r="L7" s="101">
        <f>E7-F7</f>
        <v>44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/>
      <c r="G8" s="90"/>
      <c r="H8" s="90"/>
      <c r="I8" s="90"/>
      <c r="J8" s="90">
        <v>1</v>
      </c>
      <c r="K8" s="91"/>
      <c r="L8" s="101">
        <f>E8-F8</f>
        <v>1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114</v>
      </c>
      <c r="F9" s="90">
        <v>52</v>
      </c>
      <c r="G9" s="90"/>
      <c r="H9" s="90">
        <v>62</v>
      </c>
      <c r="I9" s="90">
        <v>42</v>
      </c>
      <c r="J9" s="90">
        <v>52</v>
      </c>
      <c r="K9" s="91"/>
      <c r="L9" s="101">
        <f>E9-F9</f>
        <v>62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10</v>
      </c>
      <c r="G12" s="90"/>
      <c r="H12" s="90">
        <v>9</v>
      </c>
      <c r="I12" s="90">
        <v>1</v>
      </c>
      <c r="J12" s="90">
        <v>1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10</v>
      </c>
      <c r="F13" s="90"/>
      <c r="G13" s="90"/>
      <c r="H13" s="90"/>
      <c r="I13" s="90"/>
      <c r="J13" s="90">
        <v>10</v>
      </c>
      <c r="K13" s="91"/>
      <c r="L13" s="101">
        <f>E13-F13</f>
        <v>10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846</v>
      </c>
      <c r="F15" s="104">
        <f>SUM(F6:F14)</f>
        <v>492</v>
      </c>
      <c r="G15" s="104">
        <f>SUM(G6:G14)</f>
        <v>2</v>
      </c>
      <c r="H15" s="104">
        <f>SUM(H6:H14)</f>
        <v>444</v>
      </c>
      <c r="I15" s="104">
        <f>SUM(I6:I14)</f>
        <v>310</v>
      </c>
      <c r="J15" s="104">
        <f>SUM(J6:J14)</f>
        <v>402</v>
      </c>
      <c r="K15" s="104">
        <f>SUM(K6:K14)</f>
        <v>129</v>
      </c>
      <c r="L15" s="101">
        <f>E15-F15</f>
        <v>354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40</v>
      </c>
      <c r="F16" s="92">
        <v>21</v>
      </c>
      <c r="G16" s="92"/>
      <c r="H16" s="92">
        <v>19</v>
      </c>
      <c r="I16" s="92">
        <v>15</v>
      </c>
      <c r="J16" s="92">
        <v>21</v>
      </c>
      <c r="K16" s="91">
        <v>10</v>
      </c>
      <c r="L16" s="101">
        <f>E16-F16</f>
        <v>19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30</v>
      </c>
      <c r="F17" s="92">
        <v>15</v>
      </c>
      <c r="G17" s="92"/>
      <c r="H17" s="92">
        <v>11</v>
      </c>
      <c r="I17" s="92">
        <v>10</v>
      </c>
      <c r="J17" s="92">
        <v>19</v>
      </c>
      <c r="K17" s="91">
        <v>9</v>
      </c>
      <c r="L17" s="101">
        <f>E17-F17</f>
        <v>15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</v>
      </c>
      <c r="F19" s="91">
        <v>4</v>
      </c>
      <c r="G19" s="91"/>
      <c r="H19" s="91">
        <v>3</v>
      </c>
      <c r="I19" s="91">
        <v>1</v>
      </c>
      <c r="J19" s="91">
        <v>2</v>
      </c>
      <c r="K19" s="91">
        <v>1</v>
      </c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>
        <v>1</v>
      </c>
      <c r="F23" s="91">
        <v>1</v>
      </c>
      <c r="G23" s="91"/>
      <c r="H23" s="91"/>
      <c r="I23" s="91"/>
      <c r="J23" s="91">
        <v>1</v>
      </c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61</v>
      </c>
      <c r="F24" s="91">
        <v>27</v>
      </c>
      <c r="G24" s="91"/>
      <c r="H24" s="91">
        <v>18</v>
      </c>
      <c r="I24" s="91">
        <v>11</v>
      </c>
      <c r="J24" s="91">
        <v>43</v>
      </c>
      <c r="K24" s="91">
        <v>20</v>
      </c>
      <c r="L24" s="101">
        <f>E24-F24</f>
        <v>34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58</v>
      </c>
      <c r="F25" s="91">
        <v>50</v>
      </c>
      <c r="G25" s="91"/>
      <c r="H25" s="91">
        <v>53</v>
      </c>
      <c r="I25" s="91">
        <v>44</v>
      </c>
      <c r="J25" s="91">
        <v>5</v>
      </c>
      <c r="K25" s="91"/>
      <c r="L25" s="101">
        <f>E25-F25</f>
        <v>8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2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952</v>
      </c>
      <c r="F27" s="91">
        <v>349</v>
      </c>
      <c r="G27" s="91"/>
      <c r="H27" s="91">
        <v>576</v>
      </c>
      <c r="I27" s="91">
        <v>502</v>
      </c>
      <c r="J27" s="91">
        <v>376</v>
      </c>
      <c r="K27" s="91">
        <v>238</v>
      </c>
      <c r="L27" s="101">
        <f>E27-F27</f>
        <v>603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1007</v>
      </c>
      <c r="F28" s="91">
        <v>502</v>
      </c>
      <c r="G28" s="91"/>
      <c r="H28" s="91">
        <v>250</v>
      </c>
      <c r="I28" s="91">
        <v>199</v>
      </c>
      <c r="J28" s="91">
        <v>757</v>
      </c>
      <c r="K28" s="91">
        <v>216</v>
      </c>
      <c r="L28" s="101">
        <f>E28-F28</f>
        <v>505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92</v>
      </c>
      <c r="F29" s="91">
        <v>33</v>
      </c>
      <c r="G29" s="91"/>
      <c r="H29" s="91">
        <v>67</v>
      </c>
      <c r="I29" s="91">
        <v>59</v>
      </c>
      <c r="J29" s="91">
        <v>25</v>
      </c>
      <c r="K29" s="91">
        <v>13</v>
      </c>
      <c r="L29" s="101">
        <f>E29-F29</f>
        <v>59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91</v>
      </c>
      <c r="F30" s="91">
        <v>59</v>
      </c>
      <c r="G30" s="91"/>
      <c r="H30" s="91">
        <v>38</v>
      </c>
      <c r="I30" s="91">
        <v>30</v>
      </c>
      <c r="J30" s="91">
        <v>53</v>
      </c>
      <c r="K30" s="91">
        <v>10</v>
      </c>
      <c r="L30" s="101">
        <f>E30-F30</f>
        <v>32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8</v>
      </c>
      <c r="F31" s="91">
        <v>1</v>
      </c>
      <c r="G31" s="91"/>
      <c r="H31" s="91"/>
      <c r="I31" s="91"/>
      <c r="J31" s="91">
        <v>8</v>
      </c>
      <c r="K31" s="91">
        <v>4</v>
      </c>
      <c r="L31" s="101">
        <f>E31-F31</f>
        <v>7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3</v>
      </c>
      <c r="F32" s="91">
        <v>2</v>
      </c>
      <c r="G32" s="91"/>
      <c r="H32" s="91"/>
      <c r="I32" s="91"/>
      <c r="J32" s="91">
        <v>3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25</v>
      </c>
      <c r="F35" s="91">
        <v>6</v>
      </c>
      <c r="G35" s="91"/>
      <c r="H35" s="91">
        <v>5</v>
      </c>
      <c r="I35" s="91">
        <v>2</v>
      </c>
      <c r="J35" s="91">
        <v>20</v>
      </c>
      <c r="K35" s="91">
        <v>11</v>
      </c>
      <c r="L35" s="101">
        <f>E35-F35</f>
        <v>19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93</v>
      </c>
      <c r="F36" s="91">
        <v>52</v>
      </c>
      <c r="G36" s="91">
        <v>1</v>
      </c>
      <c r="H36" s="91">
        <v>33</v>
      </c>
      <c r="I36" s="91">
        <v>19</v>
      </c>
      <c r="J36" s="91">
        <v>60</v>
      </c>
      <c r="K36" s="91">
        <v>20</v>
      </c>
      <c r="L36" s="101">
        <f>E36-F36</f>
        <v>41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/>
      <c r="G37" s="91"/>
      <c r="H37" s="91"/>
      <c r="I37" s="91"/>
      <c r="J37" s="91">
        <v>2</v>
      </c>
      <c r="K37" s="91">
        <v>1</v>
      </c>
      <c r="L37" s="101">
        <f>E37-F37</f>
        <v>2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1773</v>
      </c>
      <c r="F40" s="91">
        <v>820</v>
      </c>
      <c r="G40" s="91">
        <v>1</v>
      </c>
      <c r="H40" s="91">
        <v>464</v>
      </c>
      <c r="I40" s="91">
        <v>296</v>
      </c>
      <c r="J40" s="91">
        <v>1309</v>
      </c>
      <c r="K40" s="91">
        <v>513</v>
      </c>
      <c r="L40" s="101">
        <f>E40-F40</f>
        <v>953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1409</v>
      </c>
      <c r="F41" s="91">
        <v>1044</v>
      </c>
      <c r="G41" s="91"/>
      <c r="H41" s="91">
        <v>880</v>
      </c>
      <c r="I41" s="91" t="s">
        <v>172</v>
      </c>
      <c r="J41" s="91">
        <v>529</v>
      </c>
      <c r="K41" s="91">
        <v>9</v>
      </c>
      <c r="L41" s="101">
        <f>E41-F41</f>
        <v>365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1</v>
      </c>
      <c r="G42" s="91"/>
      <c r="H42" s="91"/>
      <c r="I42" s="91" t="s">
        <v>172</v>
      </c>
      <c r="J42" s="91">
        <v>7</v>
      </c>
      <c r="K42" s="91">
        <v>4</v>
      </c>
      <c r="L42" s="101">
        <f>E42-F42</f>
        <v>6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/>
      <c r="G43" s="91"/>
      <c r="H43" s="91"/>
      <c r="I43" s="91"/>
      <c r="J43" s="91">
        <v>4</v>
      </c>
      <c r="K43" s="91">
        <v>3</v>
      </c>
      <c r="L43" s="101">
        <f>E43-F43</f>
        <v>4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5</v>
      </c>
      <c r="F44" s="91">
        <v>5</v>
      </c>
      <c r="G44" s="91"/>
      <c r="H44" s="91">
        <v>5</v>
      </c>
      <c r="I44" s="91">
        <v>1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1418</v>
      </c>
      <c r="F45" s="91">
        <f aca="true" t="shared" si="0" ref="F45:K45">F41+F43+F44</f>
        <v>1049</v>
      </c>
      <c r="G45" s="91">
        <f t="shared" si="0"/>
        <v>0</v>
      </c>
      <c r="H45" s="91">
        <f t="shared" si="0"/>
        <v>885</v>
      </c>
      <c r="I45" s="91">
        <f>I43+I44</f>
        <v>1</v>
      </c>
      <c r="J45" s="91">
        <f t="shared" si="0"/>
        <v>533</v>
      </c>
      <c r="K45" s="91">
        <f t="shared" si="0"/>
        <v>12</v>
      </c>
      <c r="L45" s="101">
        <f>E45-F45</f>
        <v>369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4098</v>
      </c>
      <c r="F46" s="91">
        <f aca="true" t="shared" si="1" ref="F46:K46">F15+F24+F40+F45</f>
        <v>2388</v>
      </c>
      <c r="G46" s="91">
        <f t="shared" si="1"/>
        <v>3</v>
      </c>
      <c r="H46" s="91">
        <f t="shared" si="1"/>
        <v>1811</v>
      </c>
      <c r="I46" s="91">
        <f t="shared" si="1"/>
        <v>618</v>
      </c>
      <c r="J46" s="91">
        <f t="shared" si="1"/>
        <v>2287</v>
      </c>
      <c r="K46" s="91">
        <f t="shared" si="1"/>
        <v>674</v>
      </c>
      <c r="L46" s="101">
        <f>E46-F46</f>
        <v>1710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&amp;LACEB5FC0&amp;CФорма № 1-мзс, Підрозділ: Котовський міськрайонний суд Одеської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268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37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62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43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6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61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5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163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6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1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15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4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4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5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>
        <v>3</v>
      </c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545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76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65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166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95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159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&amp;LACEB5FC0&amp;CФорма № 1-мзс, Підрозділ: Котовський міськрайонний суд Одеської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59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50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30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9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14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319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20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10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51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10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6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1057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716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71597663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1229768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4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52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9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393</v>
      </c>
      <c r="F55" s="96">
        <v>22</v>
      </c>
      <c r="G55" s="96">
        <v>16</v>
      </c>
      <c r="H55" s="96">
        <v>7</v>
      </c>
      <c r="I55" s="96">
        <v>6</v>
      </c>
    </row>
    <row r="56" spans="1:9" ht="13.5" customHeight="1">
      <c r="A56" s="272" t="s">
        <v>31</v>
      </c>
      <c r="B56" s="272"/>
      <c r="C56" s="272"/>
      <c r="D56" s="272"/>
      <c r="E56" s="96">
        <v>16</v>
      </c>
      <c r="F56" s="96">
        <v>1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207</v>
      </c>
      <c r="F57" s="96">
        <v>154</v>
      </c>
      <c r="G57" s="96">
        <v>71</v>
      </c>
      <c r="H57" s="96">
        <v>32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632</v>
      </c>
      <c r="F58" s="96">
        <v>253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779</v>
      </c>
      <c r="G62" s="118">
        <v>1797593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184</v>
      </c>
      <c r="G63" s="119">
        <v>1138225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595</v>
      </c>
      <c r="G64" s="119">
        <v>659368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329</v>
      </c>
      <c r="G65" s="120">
        <v>156406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&amp;LACEB5FC0&amp;CФорма № 1-мзс, Підрозділ: Котовський міськрайонний суд Одеської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29.470922606034105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32.08955223880597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46.51162790697674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39.19022154316272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2.25140712945591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75.83752093802345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603.6666666666666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1366</v>
      </c>
    </row>
    <row r="11" spans="1:4" ht="16.5" customHeight="1">
      <c r="A11" s="226" t="s">
        <v>63</v>
      </c>
      <c r="B11" s="228"/>
      <c r="C11" s="14">
        <v>9</v>
      </c>
      <c r="D11" s="94">
        <v>107</v>
      </c>
    </row>
    <row r="12" spans="1:4" ht="16.5" customHeight="1">
      <c r="A12" s="318" t="s">
        <v>106</v>
      </c>
      <c r="B12" s="318"/>
      <c r="C12" s="14">
        <v>10</v>
      </c>
      <c r="D12" s="94">
        <v>74</v>
      </c>
    </row>
    <row r="13" spans="1:4" ht="16.5" customHeight="1">
      <c r="A13" s="318" t="s">
        <v>31</v>
      </c>
      <c r="B13" s="318"/>
      <c r="C13" s="14">
        <v>11</v>
      </c>
      <c r="D13" s="94">
        <v>56</v>
      </c>
    </row>
    <row r="14" spans="1:4" ht="16.5" customHeight="1">
      <c r="A14" s="318" t="s">
        <v>107</v>
      </c>
      <c r="B14" s="318"/>
      <c r="C14" s="14">
        <v>12</v>
      </c>
      <c r="D14" s="94">
        <v>219</v>
      </c>
    </row>
    <row r="15" spans="1:4" ht="16.5" customHeight="1">
      <c r="A15" s="318" t="s">
        <v>111</v>
      </c>
      <c r="B15" s="318"/>
      <c r="C15" s="14">
        <v>13</v>
      </c>
      <c r="D15" s="94">
        <v>67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&amp;LACEB5FC0&amp;CФорма № 1-мзс, Підрозділ: Котовський міськрайонний суд Одеської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2020-07-20T10:38:37Z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ACEB5FC0</vt:lpwstr>
  </property>
  <property fmtid="{D5CDD505-2E9C-101B-9397-08002B2CF9AE}" pid="9" name="Підрозділ">
    <vt:lpwstr>Котовський міськрайонний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